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\Desktop\"/>
    </mc:Choice>
  </mc:AlternateContent>
  <xr:revisionPtr revIDLastSave="0" documentId="8_{52AC190B-7D0A-474D-B810-425008F23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ADR" sheetId="1" r:id="rId1"/>
    <sheet name="EURI" sheetId="2" r:id="rId2"/>
  </sheets>
  <definedNames>
    <definedName name="_xlnm.Print_Area" localSheetId="0">FEADR!$A$1:$I$23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0" i="1"/>
  <c r="E9" i="1"/>
  <c r="F9" i="2" l="1"/>
  <c r="G11" i="1" l="1"/>
  <c r="G12" i="1"/>
  <c r="G13" i="1"/>
  <c r="G14" i="1"/>
  <c r="G10" i="1"/>
  <c r="G9" i="1"/>
  <c r="H10" i="1" l="1"/>
  <c r="H9" i="1"/>
  <c r="G16" i="1"/>
  <c r="F16" i="1" s="1"/>
  <c r="G15" i="1" l="1"/>
  <c r="E15" i="1" l="1"/>
  <c r="F15" i="1"/>
  <c r="I10" i="1" l="1"/>
  <c r="I9" i="1"/>
</calcChain>
</file>

<file path=xl/sharedStrings.xml><?xml version="1.0" encoding="utf-8"?>
<sst xmlns="http://schemas.openxmlformats.org/spreadsheetml/2006/main" count="48" uniqueCount="39">
  <si>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</si>
  <si>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</si>
  <si>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</si>
  <si>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</si>
  <si>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</si>
  <si>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</si>
  <si>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</si>
  <si>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</si>
  <si>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</si>
  <si>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</si>
  <si>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</si>
  <si>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</si>
  <si>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</si>
  <si>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</si>
  <si>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</si>
  <si>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 </t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</si>
  <si>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</si>
  <si>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</si>
  <si>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</si>
  <si>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</si>
  <si>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</si>
  <si>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</si>
  <si>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</si>
  <si>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t>TOTAL GENERAL - EURI</t>
  </si>
  <si>
    <t xml:space="preserve">    Valoarea alocată sM 19.4 și procentul aferent acesteia se calculează prin raportare la valoarea totală a sM 19.2 FEADR + EURI  </t>
  </si>
  <si>
    <t>Gal Meleagurile Cricovului</t>
  </si>
  <si>
    <t>CONTRIBUȚIA PUBLICĂ NERAMBURSABILĂ/ MĂSURĂ (FEADR + BUGET NAȚIONAL)
EURO</t>
  </si>
  <si>
    <r>
      <t>Alocarea publică ACTUALĂ</t>
    </r>
    <r>
      <rPr>
        <b/>
        <sz val="11"/>
        <color rgb="FF3F3F76"/>
        <rFont val="Calibri"/>
        <family val="2"/>
        <charset val="238"/>
      </rPr>
      <t>¹</t>
    </r>
  </si>
  <si>
    <t>CONTRIBUȚIA PUBLICĂ NERAMBURSABILĂ/ MĂSURĂ - EURI
(euro)</t>
  </si>
  <si>
    <t>CONTRIBUȚIA PUBLICĂ NERAMBURSABILĂ/ PRIORITATE - EURI
(euro)</t>
  </si>
  <si>
    <t>P2. Cresterea viabilitatii exploatatiilor si a competitivitatii tuturor tipurilor de agricultura in toate regiunile si promovarea tehnologiilor agricole inovatoare si a gestionarii durabile a padurilor</t>
  </si>
  <si>
    <t>M1/2A Exploatatii agricole si procesare</t>
  </si>
  <si>
    <t>50%, 70%</t>
  </si>
  <si>
    <t>P6: Promovarea incluziunii sociale, a reducerii saraciei si a dezvoltarii economice in zonele rurale</t>
  </si>
  <si>
    <t>M2/6A Investitii in activitati non-agricole</t>
  </si>
  <si>
    <t>M3/6A Sprjin forfetar acordat pentru activitatile non-agricole</t>
  </si>
  <si>
    <t>M4/6B Dezvoltarea comunitatilor locale</t>
  </si>
  <si>
    <t>M5/6B Investitii in infrastructura 
sociala</t>
  </si>
  <si>
    <t>M6/6B Promovarea formelor asociative prin intermediul mostenirii culturale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</si>
</sst>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theme="3"/>
      <name val="Trebuchet MS"/>
      <family val="2"/>
    </font>
    <font>
      <sz val="10.5"/>
      <color rgb="FF3F3F76"/>
      <name val="Trebuchet MS"/>
      <family val="2"/>
    </font>
    <font>
      <sz val="10.5"/>
      <color rgb="FFFF0000"/>
      <name val="Trebuchet MS"/>
      <family val="2"/>
    </font>
    <font>
      <b/>
      <sz val="11"/>
      <color rgb="FFFF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0" fontId="7" fillId="2" borderId="11" xfId="1" applyFont="1" applyBorder="1" applyAlignment="1">
      <alignment horizontal="center" vertical="center"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7" fillId="5" borderId="29" xfId="1" applyNumberFormat="1" applyFont="1" applyFill="1" applyBorder="1" applyAlignment="1">
      <alignment wrapText="1"/>
    </xf>
    <xf numFmtId="49" fontId="7" fillId="2" borderId="36" xfId="1" applyNumberFormat="1" applyFont="1" applyBorder="1" applyAlignment="1">
      <alignment horizontal="center" vertical="center" wrapText="1"/>
    </xf>
    <xf numFmtId="4" fontId="7" fillId="5" borderId="20" xfId="1" applyNumberFormat="1" applyFont="1" applyFill="1" applyBorder="1" applyAlignment="1">
      <alignment wrapText="1"/>
    </xf>
    <xf numFmtId="0" fontId="7" fillId="2" borderId="20" xfId="1" applyFont="1" applyBorder="1" applyAlignment="1">
      <alignment horizontal="center" vertical="center" wrapText="1"/>
    </xf>
    <xf numFmtId="49" fontId="7" fillId="2" borderId="25" xfId="1" applyNumberFormat="1" applyFont="1" applyBorder="1" applyAlignment="1">
      <alignment horizontal="center" vertical="center" wrapText="1"/>
    </xf>
    <xf numFmtId="4" fontId="7" fillId="5" borderId="20" xfId="1" applyNumberFormat="1" applyFont="1" applyFill="1" applyBorder="1" applyAlignment="1">
      <alignment horizontal="center" vertical="center" wrapText="1"/>
    </xf>
    <xf numFmtId="0" fontId="7" fillId="2" borderId="12" xfId="1" applyFont="1" applyBorder="1" applyAlignment="1">
      <alignment horizontal="center" vertical="center" wrapText="1"/>
    </xf>
    <xf numFmtId="4" fontId="7" fillId="4" borderId="13" xfId="1" applyNumberFormat="1" applyFont="1" applyFill="1" applyBorder="1" applyAlignment="1">
      <alignment horizontal="center" vertical="center" wrapText="1"/>
    </xf>
    <xf numFmtId="3" fontId="7" fillId="4" borderId="30" xfId="1" applyNumberFormat="1" applyFont="1" applyFill="1" applyBorder="1" applyAlignment="1">
      <alignment horizontal="center" vertical="center" wrapText="1"/>
    </xf>
    <xf numFmtId="10" fontId="7" fillId="4" borderId="33" xfId="1" applyNumberFormat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left" vertical="center" wrapText="1"/>
    </xf>
    <xf numFmtId="10" fontId="12" fillId="3" borderId="1" xfId="1" applyNumberFormat="1" applyFont="1" applyFill="1" applyAlignment="1">
      <alignment horizontal="center" vertical="center" wrapText="1"/>
    </xf>
    <xf numFmtId="4" fontId="12" fillId="3" borderId="37" xfId="1" applyNumberFormat="1" applyFont="1" applyFill="1" applyBorder="1" applyAlignment="1">
      <alignment horizontal="center" vertical="center" wrapText="1"/>
    </xf>
    <xf numFmtId="4" fontId="12" fillId="3" borderId="15" xfId="1" applyNumberFormat="1" applyFont="1" applyFill="1" applyBorder="1" applyAlignment="1">
      <alignment horizontal="center" vertical="center" wrapText="1"/>
    </xf>
    <xf numFmtId="0" fontId="12" fillId="3" borderId="1" xfId="1" applyFont="1" applyFill="1" applyAlignment="1">
      <alignment horizontal="left" vertical="center" wrapText="1"/>
    </xf>
    <xf numFmtId="10" fontId="12" fillId="3" borderId="37" xfId="1" applyNumberFormat="1" applyFont="1" applyFill="1" applyBorder="1" applyAlignment="1">
      <alignment horizontal="center" vertical="center" wrapText="1"/>
    </xf>
    <xf numFmtId="4" fontId="12" fillId="3" borderId="10" xfId="1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13" fillId="3" borderId="10" xfId="1" applyNumberFormat="1" applyFont="1" applyFill="1" applyBorder="1" applyAlignment="1">
      <alignment horizontal="center" vertical="center" wrapText="1"/>
    </xf>
    <xf numFmtId="10" fontId="13" fillId="3" borderId="34" xfId="1" applyNumberFormat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 wrapText="1"/>
    </xf>
    <xf numFmtId="4" fontId="7" fillId="0" borderId="10" xfId="1" applyNumberFormat="1" applyFont="1" applyFill="1" applyBorder="1" applyAlignment="1">
      <alignment horizontal="center" wrapText="1"/>
    </xf>
    <xf numFmtId="4" fontId="7" fillId="0" borderId="1" xfId="1" applyNumberFormat="1" applyFont="1" applyFill="1" applyAlignment="1">
      <alignment horizontal="center" wrapText="1"/>
    </xf>
    <xf numFmtId="4" fontId="14" fillId="5" borderId="20" xfId="1" applyNumberFormat="1" applyFont="1" applyFill="1" applyBorder="1" applyAlignment="1">
      <alignment horizontal="center" wrapText="1"/>
    </xf>
    <xf numFmtId="4" fontId="14" fillId="5" borderId="29" xfId="1" applyNumberFormat="1" applyFont="1" applyFill="1" applyBorder="1" applyAlignment="1">
      <alignment horizontal="center" wrapText="1"/>
    </xf>
    <xf numFmtId="4" fontId="13" fillId="3" borderId="37" xfId="1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4" fontId="13" fillId="3" borderId="15" xfId="1" applyNumberFormat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7" fillId="5" borderId="7" xfId="1" applyNumberFormat="1" applyFont="1" applyFill="1" applyBorder="1" applyAlignment="1">
      <alignment horizontal="center" wrapText="1"/>
    </xf>
    <xf numFmtId="4" fontId="7" fillId="5" borderId="5" xfId="1" applyNumberFormat="1" applyFont="1" applyFill="1" applyBorder="1" applyAlignment="1">
      <alignment horizontal="center" wrapText="1"/>
    </xf>
    <xf numFmtId="4" fontId="7" fillId="5" borderId="8" xfId="1" applyNumberFormat="1" applyFont="1" applyFill="1" applyBorder="1" applyAlignment="1">
      <alignment horizont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35" xfId="1" applyNumberFormat="1" applyFont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wrapText="1"/>
    </xf>
    <xf numFmtId="0" fontId="7" fillId="5" borderId="27" xfId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4" fontId="13" fillId="3" borderId="38" xfId="1" applyNumberFormat="1" applyFont="1" applyFill="1" applyBorder="1" applyAlignment="1">
      <alignment horizontal="center" vertical="center" wrapText="1"/>
    </xf>
    <xf numFmtId="4" fontId="13" fillId="3" borderId="39" xfId="1" applyNumberFormat="1" applyFont="1" applyFill="1" applyBorder="1" applyAlignment="1">
      <alignment horizontal="center" vertical="center" wrapText="1"/>
    </xf>
    <xf numFmtId="4" fontId="13" fillId="3" borderId="13" xfId="1" applyNumberFormat="1" applyFont="1" applyFill="1" applyBorder="1" applyAlignment="1">
      <alignment horizontal="center" vertic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0" fontId="7" fillId="4" borderId="30" xfId="1" applyFont="1" applyFill="1" applyBorder="1" applyAlignment="1">
      <alignment horizontal="left" vertical="top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10" fontId="13" fillId="3" borderId="40" xfId="1" applyNumberFormat="1" applyFont="1" applyFill="1" applyBorder="1" applyAlignment="1">
      <alignment horizontal="center" vertical="center" wrapText="1"/>
    </xf>
    <xf numFmtId="10" fontId="13" fillId="3" borderId="41" xfId="1" applyNumberFormat="1" applyFont="1" applyFill="1" applyBorder="1" applyAlignment="1">
      <alignment horizontal="center" vertical="center" wrapText="1"/>
    </xf>
    <xf numFmtId="10" fontId="13" fillId="3" borderId="42" xfId="1" applyNumberFormat="1" applyFont="1" applyFill="1" applyBorder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B9" zoomScale="90" zoomScaleNormal="90" workbookViewId="0">
      <selection activeCell="H4" sqref="H4"/>
    </sheetView>
  </sheetViews>
  <sheetFormatPr defaultRowHeight="15" x14ac:dyDescent="0.25"/>
  <cols>
    <col min="1" max="1" width="16" customWidth="1"/>
    <col min="2" max="2" width="46.7109375" customWidth="1"/>
    <col min="3" max="3" width="27.7109375" customWidth="1"/>
    <col min="4" max="4" width="15.28515625" bestFit="1" customWidth="1"/>
    <col min="5" max="5" width="15.5703125" bestFit="1" customWidth="1"/>
    <col min="6" max="6" width="15.42578125" customWidth="1"/>
    <col min="7" max="7" width="17.42578125" customWidth="1"/>
    <col min="8" max="8" width="26.85546875" customWidth="1"/>
    <col min="9" max="9" width="17.5703125" customWidth="1"/>
  </cols>
  <sheetData>
    <row r="1" spans="1:9" ht="16.5" customHeight="1" x14ac:dyDescent="0.3">
      <c r="A1" s="7" t="s">
        <v>17</v>
      </c>
      <c r="B1" s="5"/>
      <c r="C1" s="5"/>
      <c r="D1" s="5"/>
      <c r="E1" s="5"/>
      <c r="F1" s="5"/>
      <c r="G1" s="5" t="s">
        <v>25</v>
      </c>
      <c r="H1" s="5"/>
      <c r="I1" s="5"/>
    </row>
    <row r="2" spans="1:9" ht="16.5" x14ac:dyDescent="0.3">
      <c r="A2" s="12"/>
      <c r="B2" s="5"/>
      <c r="C2" s="5"/>
      <c r="D2" s="5"/>
      <c r="E2" s="5"/>
      <c r="F2" s="5"/>
      <c r="G2" s="5"/>
      <c r="H2" s="5"/>
      <c r="I2" s="5"/>
    </row>
    <row r="3" spans="1:9" ht="49.5" x14ac:dyDescent="0.3">
      <c r="A3" s="9" t="s">
        <v>9</v>
      </c>
      <c r="B3" s="11" t="s">
        <v>10</v>
      </c>
      <c r="C3" s="10" t="s">
        <v>8</v>
      </c>
      <c r="E3" s="2" t="s">
        <v>15</v>
      </c>
      <c r="F3" s="2"/>
      <c r="G3" s="2"/>
      <c r="H3" s="5"/>
      <c r="I3" s="5"/>
    </row>
    <row r="4" spans="1:9" ht="16.5" x14ac:dyDescent="0.3">
      <c r="A4" s="40">
        <v>651.03</v>
      </c>
      <c r="B4" s="39">
        <v>69926</v>
      </c>
      <c r="C4" s="41">
        <v>3353440.33</v>
      </c>
      <c r="E4" s="2"/>
      <c r="F4" s="2"/>
      <c r="G4" s="2"/>
      <c r="H4" s="5"/>
      <c r="I4" s="5"/>
    </row>
    <row r="5" spans="1:9" ht="16.5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7.25" thickBot="1" x14ac:dyDescent="0.35">
      <c r="A6" s="5"/>
      <c r="B6" s="5"/>
      <c r="C6" s="5"/>
      <c r="D6" s="5"/>
      <c r="E6" s="5"/>
      <c r="F6" s="5"/>
      <c r="G6" s="5"/>
      <c r="H6" s="5"/>
      <c r="I6" s="5"/>
    </row>
    <row r="7" spans="1:9" ht="71.25" customHeight="1" x14ac:dyDescent="0.25">
      <c r="A7" s="53" t="s">
        <v>7</v>
      </c>
      <c r="B7" s="64" t="s">
        <v>0</v>
      </c>
      <c r="C7" s="64" t="s">
        <v>1</v>
      </c>
      <c r="D7" s="72" t="s">
        <v>2</v>
      </c>
      <c r="E7" s="74" t="s">
        <v>26</v>
      </c>
      <c r="F7" s="75"/>
      <c r="G7" s="75"/>
      <c r="H7" s="64" t="s">
        <v>3</v>
      </c>
      <c r="I7" s="66" t="s">
        <v>11</v>
      </c>
    </row>
    <row r="8" spans="1:9" ht="66.75" thickBot="1" x14ac:dyDescent="0.3">
      <c r="A8" s="71"/>
      <c r="B8" s="65"/>
      <c r="C8" s="65"/>
      <c r="D8" s="73"/>
      <c r="E8" s="21" t="s">
        <v>27</v>
      </c>
      <c r="F8" s="21" t="s">
        <v>16</v>
      </c>
      <c r="G8" s="24" t="s">
        <v>4</v>
      </c>
      <c r="H8" s="65"/>
      <c r="I8" s="67"/>
    </row>
    <row r="9" spans="1:9" ht="71.25" x14ac:dyDescent="0.25">
      <c r="A9" s="53" t="s">
        <v>6</v>
      </c>
      <c r="B9" s="28" t="s">
        <v>30</v>
      </c>
      <c r="C9" s="28" t="s">
        <v>31</v>
      </c>
      <c r="D9" s="29" t="s">
        <v>32</v>
      </c>
      <c r="E9" s="44">
        <f>326446.4+116757.6-58707.6</f>
        <v>384496.4</v>
      </c>
      <c r="F9" s="31">
        <v>0</v>
      </c>
      <c r="G9" s="46">
        <f>E9+F9</f>
        <v>384496.4</v>
      </c>
      <c r="H9" s="46">
        <f>G9</f>
        <v>384496.4</v>
      </c>
      <c r="I9" s="37">
        <f>H9/$E$17</f>
        <v>0.11465729584041831</v>
      </c>
    </row>
    <row r="10" spans="1:9" ht="28.5" x14ac:dyDescent="0.25">
      <c r="A10" s="54"/>
      <c r="B10" s="58" t="s">
        <v>33</v>
      </c>
      <c r="C10" s="32" t="s">
        <v>34</v>
      </c>
      <c r="D10" s="29">
        <v>0.9</v>
      </c>
      <c r="E10" s="45">
        <f>537748.94-1186.27</f>
        <v>536562.66999999993</v>
      </c>
      <c r="F10" s="34">
        <v>0</v>
      </c>
      <c r="G10" s="36">
        <f>E10+F10</f>
        <v>536562.66999999993</v>
      </c>
      <c r="H10" s="61">
        <f>G10+G11+G12+G13+G14</f>
        <v>2269139.19</v>
      </c>
      <c r="I10" s="76">
        <f>H10/$E$17</f>
        <v>0.67666007642962889</v>
      </c>
    </row>
    <row r="11" spans="1:9" ht="42.75" x14ac:dyDescent="0.25">
      <c r="A11" s="54"/>
      <c r="B11" s="59"/>
      <c r="C11" s="32" t="s">
        <v>35</v>
      </c>
      <c r="D11" s="29">
        <v>1</v>
      </c>
      <c r="E11" s="30">
        <v>200000</v>
      </c>
      <c r="F11" s="34">
        <v>0</v>
      </c>
      <c r="G11" s="34">
        <f t="shared" ref="G11:G14" si="0">E11+F11</f>
        <v>200000</v>
      </c>
      <c r="H11" s="62"/>
      <c r="I11" s="77"/>
    </row>
    <row r="12" spans="1:9" ht="28.5" x14ac:dyDescent="0.25">
      <c r="A12" s="54"/>
      <c r="B12" s="59"/>
      <c r="C12" s="32" t="s">
        <v>36</v>
      </c>
      <c r="D12" s="29">
        <v>1</v>
      </c>
      <c r="E12" s="44">
        <f>982984.6+59893.87</f>
        <v>1042878.47</v>
      </c>
      <c r="F12" s="36">
        <v>370167.61</v>
      </c>
      <c r="G12" s="36">
        <f t="shared" si="0"/>
        <v>1413046.08</v>
      </c>
      <c r="H12" s="62"/>
      <c r="I12" s="77"/>
    </row>
    <row r="13" spans="1:9" ht="42.75" x14ac:dyDescent="0.25">
      <c r="A13" s="54"/>
      <c r="B13" s="59"/>
      <c r="C13" s="32" t="s">
        <v>37</v>
      </c>
      <c r="D13" s="29">
        <v>1</v>
      </c>
      <c r="E13" s="30">
        <v>80000</v>
      </c>
      <c r="F13" s="34">
        <v>0</v>
      </c>
      <c r="G13" s="34">
        <f t="shared" si="0"/>
        <v>80000</v>
      </c>
      <c r="H13" s="62"/>
      <c r="I13" s="77"/>
    </row>
    <row r="14" spans="1:9" ht="42.75" x14ac:dyDescent="0.25">
      <c r="A14" s="54"/>
      <c r="B14" s="60"/>
      <c r="C14" s="32" t="s">
        <v>38</v>
      </c>
      <c r="D14" s="33">
        <v>1</v>
      </c>
      <c r="E14" s="30">
        <v>39530.44</v>
      </c>
      <c r="F14" s="34">
        <v>0</v>
      </c>
      <c r="G14" s="34">
        <f t="shared" si="0"/>
        <v>39530.44</v>
      </c>
      <c r="H14" s="63"/>
      <c r="I14" s="78"/>
    </row>
    <row r="15" spans="1:9" ht="17.25" thickBot="1" x14ac:dyDescent="0.35">
      <c r="A15" s="55" t="s">
        <v>20</v>
      </c>
      <c r="B15" s="56"/>
      <c r="C15" s="56"/>
      <c r="D15" s="57"/>
      <c r="E15" s="23">
        <f>SUM(E9:E14)</f>
        <v>2283467.98</v>
      </c>
      <c r="F15" s="23">
        <f>SUM(F9:F14)</f>
        <v>370167.61</v>
      </c>
      <c r="G15" s="23">
        <f>SUM(G9:G14)</f>
        <v>2653635.59</v>
      </c>
      <c r="H15" s="20"/>
      <c r="I15" s="18"/>
    </row>
    <row r="16" spans="1:9" ht="30" customHeight="1" x14ac:dyDescent="0.25">
      <c r="A16" s="14" t="s">
        <v>5</v>
      </c>
      <c r="B16" s="68" t="s">
        <v>13</v>
      </c>
      <c r="C16" s="69"/>
      <c r="D16" s="70"/>
      <c r="E16" s="25">
        <v>570866.32999999996</v>
      </c>
      <c r="F16" s="25">
        <f>G16-E16</f>
        <v>128938.41007692204</v>
      </c>
      <c r="G16" s="25">
        <f>(E17+EURI!E9)*FEADR!I16</f>
        <v>699804.740076922</v>
      </c>
      <c r="H16" s="26"/>
      <c r="I16" s="27">
        <v>0.2</v>
      </c>
    </row>
    <row r="17" spans="1:9" ht="17.25" thickBot="1" x14ac:dyDescent="0.35">
      <c r="A17" s="47" t="s">
        <v>18</v>
      </c>
      <c r="B17" s="48"/>
      <c r="C17" s="48"/>
      <c r="D17" s="49"/>
      <c r="E17" s="50">
        <v>3353440.33</v>
      </c>
      <c r="F17" s="51"/>
      <c r="G17" s="51"/>
      <c r="H17" s="51"/>
      <c r="I17" s="52"/>
    </row>
    <row r="18" spans="1:9" ht="16.5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s="1" customFormat="1" ht="18" x14ac:dyDescent="0.3">
      <c r="A19" s="3"/>
      <c r="B19" s="4"/>
      <c r="C19" s="4"/>
      <c r="D19" s="4"/>
      <c r="E19" s="4"/>
      <c r="F19" s="4"/>
      <c r="G19" s="4"/>
      <c r="H19" s="4"/>
      <c r="I19" s="4"/>
    </row>
    <row r="20" spans="1:9" s="1" customFormat="1" ht="18" x14ac:dyDescent="0.3">
      <c r="A20" s="3" t="s">
        <v>19</v>
      </c>
      <c r="B20" s="3"/>
      <c r="C20" s="4"/>
      <c r="D20" s="4"/>
      <c r="E20" s="4"/>
      <c r="F20" s="4"/>
      <c r="G20" s="4"/>
      <c r="H20" s="4"/>
      <c r="I20" s="4"/>
    </row>
    <row r="21" spans="1:9" s="1" customFormat="1" ht="18" x14ac:dyDescent="0.3">
      <c r="A21" s="3" t="s">
        <v>12</v>
      </c>
      <c r="B21" s="3"/>
      <c r="C21" s="3"/>
      <c r="D21" s="4"/>
      <c r="E21" s="4"/>
      <c r="F21" s="4"/>
      <c r="G21" s="4"/>
      <c r="H21" s="35"/>
      <c r="I21" s="4"/>
    </row>
    <row r="22" spans="1:9" s="1" customFormat="1" ht="18" x14ac:dyDescent="0.3">
      <c r="A22" s="3" t="s">
        <v>14</v>
      </c>
      <c r="B22" s="4"/>
      <c r="C22" s="4"/>
      <c r="D22" s="4"/>
      <c r="E22" s="4"/>
      <c r="F22" s="4"/>
      <c r="G22" s="4"/>
      <c r="H22" s="4"/>
      <c r="I22" s="4"/>
    </row>
    <row r="23" spans="1:9" s="1" customFormat="1" ht="16.5" x14ac:dyDescent="0.3">
      <c r="A23" s="17" t="s">
        <v>24</v>
      </c>
      <c r="B23" s="4"/>
      <c r="C23" s="4"/>
      <c r="D23" s="4"/>
      <c r="E23" s="4"/>
      <c r="F23" s="4"/>
      <c r="G23" s="4"/>
      <c r="H23" s="35"/>
      <c r="I23" s="4"/>
    </row>
    <row r="24" spans="1:9" s="1" customFormat="1" ht="18" x14ac:dyDescent="0.3">
      <c r="A24" s="3"/>
      <c r="B24" s="4"/>
      <c r="C24" s="4"/>
      <c r="D24" s="4"/>
      <c r="E24" s="4"/>
      <c r="F24" s="4"/>
      <c r="G24" s="4"/>
      <c r="H24" s="4"/>
      <c r="I24" s="4"/>
    </row>
    <row r="25" spans="1:9" s="1" customFormat="1" ht="16.5" x14ac:dyDescent="0.3">
      <c r="A25" s="6"/>
      <c r="B25" s="4"/>
      <c r="C25" s="4"/>
      <c r="D25" s="4"/>
      <c r="E25" s="4"/>
      <c r="F25" s="4"/>
      <c r="G25" s="4"/>
      <c r="H25" s="4"/>
      <c r="I25" s="4"/>
    </row>
    <row r="26" spans="1:9" ht="16.5" x14ac:dyDescent="0.3">
      <c r="A26" s="2"/>
      <c r="B26" s="2"/>
      <c r="C26" s="2"/>
      <c r="D26" s="2"/>
      <c r="E26" s="2"/>
      <c r="F26" s="2"/>
      <c r="G26" s="2"/>
      <c r="H26" s="2"/>
      <c r="I26" s="2"/>
    </row>
  </sheetData>
  <mergeCells count="15">
    <mergeCell ref="H7:H8"/>
    <mergeCell ref="I7:I8"/>
    <mergeCell ref="B16:D16"/>
    <mergeCell ref="A7:A8"/>
    <mergeCell ref="B7:B8"/>
    <mergeCell ref="C7:C8"/>
    <mergeCell ref="D7:D8"/>
    <mergeCell ref="E7:G7"/>
    <mergeCell ref="I10:I14"/>
    <mergeCell ref="A17:D17"/>
    <mergeCell ref="E17:I17"/>
    <mergeCell ref="A9:A14"/>
    <mergeCell ref="A15:D15"/>
    <mergeCell ref="B10:B14"/>
    <mergeCell ref="H10:H14"/>
  </mergeCells>
  <pageMargins left="0.7" right="0.7" top="0.75" bottom="1.5" header="0.3" footer="0.3"/>
  <pageSetup paperSize="9" scale="64" orientation="landscape" r:id="rId1"/>
  <ignoredErrors>
    <ignoredError sqref="A9 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15"/>
  <sheetViews>
    <sheetView topLeftCell="A7" workbookViewId="0">
      <selection activeCell="E9" sqref="E9"/>
    </sheetView>
  </sheetViews>
  <sheetFormatPr defaultRowHeight="15" x14ac:dyDescent="0.25"/>
  <cols>
    <col min="1" max="1" width="18.5703125" customWidth="1"/>
    <col min="2" max="2" width="34.42578125" bestFit="1" customWidth="1"/>
    <col min="3" max="3" width="27.42578125" customWidth="1"/>
    <col min="4" max="4" width="16.140625" customWidth="1"/>
    <col min="5" max="5" width="23.85546875" customWidth="1"/>
    <col min="6" max="6" width="22.7109375" customWidth="1"/>
  </cols>
  <sheetData>
    <row r="1" spans="1:6" ht="16.5" x14ac:dyDescent="0.3">
      <c r="A1" s="7" t="s">
        <v>21</v>
      </c>
      <c r="B1" s="5"/>
      <c r="C1" s="5"/>
      <c r="D1" s="5"/>
      <c r="E1" s="5"/>
      <c r="F1" s="5"/>
    </row>
    <row r="2" spans="1:6" ht="16.5" x14ac:dyDescent="0.3">
      <c r="A2" s="12"/>
      <c r="B2" s="5"/>
      <c r="C2" s="5"/>
      <c r="D2" s="5"/>
      <c r="E2" s="5"/>
      <c r="F2" s="5"/>
    </row>
    <row r="3" spans="1:6" ht="49.5" x14ac:dyDescent="0.3">
      <c r="A3" s="9" t="s">
        <v>9</v>
      </c>
      <c r="B3" s="11" t="s">
        <v>10</v>
      </c>
      <c r="C3" s="10" t="s">
        <v>22</v>
      </c>
      <c r="E3" s="2"/>
      <c r="F3" s="5"/>
    </row>
    <row r="4" spans="1:6" ht="16.5" x14ac:dyDescent="0.3">
      <c r="A4" s="40">
        <v>651.03</v>
      </c>
      <c r="B4" s="39">
        <v>69926</v>
      </c>
      <c r="C4" s="41">
        <v>145583.37</v>
      </c>
      <c r="E4" s="2"/>
      <c r="F4" s="5"/>
    </row>
    <row r="5" spans="1:6" ht="16.5" x14ac:dyDescent="0.3">
      <c r="A5" s="5"/>
      <c r="B5" s="5"/>
      <c r="C5" s="5"/>
      <c r="D5" s="5"/>
      <c r="E5" s="5"/>
      <c r="F5" s="5"/>
    </row>
    <row r="6" spans="1:6" ht="17.25" thickBot="1" x14ac:dyDescent="0.35">
      <c r="A6" s="5"/>
      <c r="B6" s="5"/>
      <c r="C6" s="5"/>
      <c r="D6" s="5"/>
      <c r="E6" s="5"/>
      <c r="F6" s="5"/>
    </row>
    <row r="7" spans="1:6" ht="82.5" x14ac:dyDescent="0.25">
      <c r="A7" s="19" t="s">
        <v>7</v>
      </c>
      <c r="B7" s="15" t="s">
        <v>0</v>
      </c>
      <c r="C7" s="15" t="s">
        <v>1</v>
      </c>
      <c r="D7" s="15" t="s">
        <v>2</v>
      </c>
      <c r="E7" s="13" t="s">
        <v>28</v>
      </c>
      <c r="F7" s="16" t="s">
        <v>29</v>
      </c>
    </row>
    <row r="8" spans="1:6" ht="42.75" x14ac:dyDescent="0.25">
      <c r="A8" s="22" t="s">
        <v>6</v>
      </c>
      <c r="B8" s="38" t="s">
        <v>33</v>
      </c>
      <c r="C8" s="38" t="s">
        <v>34</v>
      </c>
      <c r="D8" s="29">
        <v>0.9</v>
      </c>
      <c r="E8" s="36">
        <v>145583.37</v>
      </c>
      <c r="F8" s="36">
        <v>145583.37</v>
      </c>
    </row>
    <row r="9" spans="1:6" ht="17.25" thickBot="1" x14ac:dyDescent="0.35">
      <c r="A9" s="55" t="s">
        <v>23</v>
      </c>
      <c r="B9" s="56"/>
      <c r="C9" s="56"/>
      <c r="D9" s="57"/>
      <c r="E9" s="42">
        <v>145583.37038461</v>
      </c>
      <c r="F9" s="43">
        <f>F8</f>
        <v>145583.37</v>
      </c>
    </row>
    <row r="10" spans="1:6" ht="16.5" x14ac:dyDescent="0.3">
      <c r="A10" s="2"/>
      <c r="B10" s="2"/>
      <c r="C10" s="2"/>
      <c r="D10" s="2"/>
      <c r="E10" s="2"/>
      <c r="F10" s="2"/>
    </row>
    <row r="11" spans="1:6" ht="18" x14ac:dyDescent="0.3">
      <c r="A11" s="3"/>
      <c r="B11" s="4"/>
      <c r="C11" s="4"/>
      <c r="D11" s="4"/>
      <c r="E11" s="4"/>
      <c r="F11" s="4"/>
    </row>
    <row r="12" spans="1:6" ht="18" x14ac:dyDescent="0.3">
      <c r="A12" s="3"/>
      <c r="B12" s="3"/>
      <c r="C12" s="4"/>
      <c r="D12" s="4"/>
      <c r="E12" s="4"/>
      <c r="F12" s="4"/>
    </row>
    <row r="13" spans="1:6" ht="18.75" thickBot="1" x14ac:dyDescent="0.35">
      <c r="A13" s="3"/>
      <c r="B13" s="3"/>
      <c r="C13" s="3"/>
      <c r="D13" s="4"/>
      <c r="E13" s="4"/>
      <c r="F13" s="4"/>
    </row>
    <row r="14" spans="1:6" ht="18" x14ac:dyDescent="0.3">
      <c r="A14" s="3"/>
      <c r="B14" s="4"/>
      <c r="C14" s="4"/>
      <c r="D14" s="4"/>
      <c r="E14" s="4"/>
      <c r="F14" s="4"/>
    </row>
    <row r="15" spans="1:6" ht="17.25" x14ac:dyDescent="0.3">
      <c r="A15" s="8"/>
      <c r="B15" s="4"/>
      <c r="C15" s="4"/>
      <c r="D15" s="4"/>
      <c r="E15" s="4"/>
      <c r="F15" s="4"/>
    </row>
  </sheetData>
  <mergeCells count="1"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FEADR</vt:lpstr>
      <vt:lpstr>EURI</vt:lpstr>
      <vt:lpstr>FEADR!Zona_de_imprimat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Rodica</cp:lastModifiedBy>
  <cp:lastPrinted>2022-08-29T10:16:24Z</cp:lastPrinted>
  <dcterms:created xsi:type="dcterms:W3CDTF">2016-01-12T11:18:24Z</dcterms:created>
  <dcterms:modified xsi:type="dcterms:W3CDTF">2022-08-30T10:51:16Z</dcterms:modified>
</cp:coreProperties>
</file>